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BdPN\zhkh\post_ofert\2023_0502_wet\podpis\"/>
    </mc:Choice>
  </mc:AlternateContent>
  <xr:revisionPtr revIDLastSave="0" documentId="13_ncr:1_{59D59316-405A-46AC-99CE-08A76FA429E9}" xr6:coauthVersionLast="47" xr6:coauthVersionMax="47" xr10:uidLastSave="{00000000-0000-0000-0000-000000000000}"/>
  <bookViews>
    <workbookView xWindow="-120" yWindow="-120" windowWidth="29040" windowHeight="15720" xr2:uid="{5914D6FF-83EA-43D2-99E0-CDB27D37D47B}"/>
  </bookViews>
  <sheets>
    <sheet name="kalkulacja" sheetId="3" r:id="rId1"/>
  </sheets>
  <definedNames>
    <definedName name="DA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" l="1"/>
  <c r="L12" i="3"/>
  <c r="M12" i="3" s="1"/>
  <c r="J41" i="3"/>
  <c r="L41" i="3" s="1"/>
  <c r="M41" i="3" s="1"/>
  <c r="J40" i="3"/>
  <c r="L40" i="3" s="1"/>
  <c r="M40" i="3" s="1"/>
  <c r="J38" i="3"/>
  <c r="J37" i="3"/>
  <c r="J36" i="3"/>
  <c r="L36" i="3" s="1"/>
  <c r="M36" i="3" s="1"/>
  <c r="J35" i="3"/>
  <c r="L35" i="3" s="1"/>
  <c r="M35" i="3" s="1"/>
  <c r="J34" i="3"/>
  <c r="L34" i="3" s="1"/>
  <c r="J33" i="3"/>
  <c r="J32" i="3"/>
  <c r="L32" i="3" s="1"/>
  <c r="M32" i="3" s="1"/>
  <c r="J31" i="3"/>
  <c r="L31" i="3" s="1"/>
  <c r="M31" i="3" s="1"/>
  <c r="J30" i="3"/>
  <c r="J29" i="3"/>
  <c r="J28" i="3"/>
  <c r="L28" i="3" s="1"/>
  <c r="M28" i="3" s="1"/>
  <c r="J27" i="3"/>
  <c r="L27" i="3" s="1"/>
  <c r="M27" i="3" s="1"/>
  <c r="L26" i="3"/>
  <c r="J26" i="3"/>
  <c r="J25" i="3"/>
  <c r="J24" i="3"/>
  <c r="L24" i="3" s="1"/>
  <c r="M24" i="3" s="1"/>
  <c r="J23" i="3"/>
  <c r="L23" i="3" s="1"/>
  <c r="M23" i="3" s="1"/>
  <c r="J22" i="3"/>
  <c r="J21" i="3"/>
  <c r="J20" i="3"/>
  <c r="L20" i="3" s="1"/>
  <c r="M20" i="3" s="1"/>
  <c r="J19" i="3"/>
  <c r="L19" i="3" s="1"/>
  <c r="M19" i="3" s="1"/>
  <c r="J18" i="3"/>
  <c r="L18" i="3" s="1"/>
  <c r="J17" i="3"/>
  <c r="F17" i="3"/>
  <c r="F18" i="3" s="1"/>
  <c r="J16" i="3"/>
  <c r="J15" i="3"/>
  <c r="J14" i="3"/>
  <c r="L14" i="3" s="1"/>
  <c r="M14" i="3" s="1"/>
  <c r="J13" i="3"/>
  <c r="J12" i="3"/>
  <c r="J11" i="3"/>
  <c r="L11" i="3" s="1"/>
  <c r="M11" i="3" s="1"/>
  <c r="J10" i="3"/>
  <c r="J9" i="3"/>
  <c r="L9" i="3" s="1"/>
  <c r="M9" i="3" s="1"/>
  <c r="J8" i="3"/>
  <c r="M13" i="3" l="1"/>
  <c r="M2" i="3"/>
  <c r="M30" i="3"/>
  <c r="L10" i="3"/>
  <c r="M10" i="3" s="1"/>
  <c r="L17" i="3"/>
  <c r="M17" i="3" s="1"/>
  <c r="L22" i="3"/>
  <c r="M22" i="3" s="1"/>
  <c r="L30" i="3"/>
  <c r="L38" i="3"/>
  <c r="M38" i="3" s="1"/>
  <c r="L8" i="3"/>
  <c r="M8" i="3" s="1"/>
  <c r="L16" i="3"/>
  <c r="M16" i="3" s="1"/>
  <c r="M18" i="3"/>
  <c r="M26" i="3"/>
  <c r="M34" i="3"/>
  <c r="L15" i="3"/>
  <c r="M15" i="3" s="1"/>
  <c r="L21" i="3"/>
  <c r="M21" i="3" s="1"/>
  <c r="L25" i="3"/>
  <c r="M25" i="3" s="1"/>
  <c r="L29" i="3"/>
  <c r="M29" i="3" s="1"/>
  <c r="L33" i="3"/>
  <c r="M33" i="3" s="1"/>
  <c r="L37" i="3"/>
  <c r="M37" i="3" s="1"/>
  <c r="M4" i="3" l="1"/>
  <c r="M3" i="3"/>
</calcChain>
</file>

<file path=xl/sharedStrings.xml><?xml version="1.0" encoding="utf-8"?>
<sst xmlns="http://schemas.openxmlformats.org/spreadsheetml/2006/main" count="160" uniqueCount="85">
  <si>
    <t>szt.</t>
  </si>
  <si>
    <t>Szczepienie (grypa i tężec)</t>
  </si>
  <si>
    <t>I. 6-8 tydz.</t>
  </si>
  <si>
    <t>II. 4 - mies.</t>
  </si>
  <si>
    <t>III. 6 - mies.</t>
  </si>
  <si>
    <t>IV. 8 - mies.</t>
  </si>
  <si>
    <t>I. 5-6 mies.</t>
  </si>
  <si>
    <t>II. 4-6 tyg. po I dawce</t>
  </si>
  <si>
    <t>III. 5 - mies. po II dawce</t>
  </si>
  <si>
    <t>1/rok</t>
  </si>
  <si>
    <t>stado podstawowe</t>
  </si>
  <si>
    <t>klacze zaźreb.</t>
  </si>
  <si>
    <t>Kastracja młodych ogierów</t>
  </si>
  <si>
    <t>młode ogiery</t>
  </si>
  <si>
    <t>jesień/zima</t>
  </si>
  <si>
    <t>JM</t>
  </si>
  <si>
    <t>VAT [%]</t>
  </si>
  <si>
    <t>KWOTA VAT</t>
  </si>
  <si>
    <t>Profilaktyka przeciwgrzybicza (preparat na skórę, tylko gdy wystąpią dermatofytozy)</t>
  </si>
  <si>
    <t>Kontrola uzębienia u koni</t>
  </si>
  <si>
    <t xml:space="preserve">Korekcja - tarnikowanie zębów </t>
  </si>
  <si>
    <t>Ekstrakcja przetrwałych zębów mlecznych i wilczych</t>
  </si>
  <si>
    <t xml:space="preserve">Ektrakcja zębów stałych </t>
  </si>
  <si>
    <t xml:space="preserve">Wizyta lekarsko-weterynaryjna w pozostałych godzinach i w dni świąteczne </t>
  </si>
  <si>
    <t>Szczepienie przeciwgrzybicze</t>
  </si>
  <si>
    <t>3 - mies. ciąży</t>
  </si>
  <si>
    <t>6 - mies. ciąży</t>
  </si>
  <si>
    <t>9 - mies. ciąży</t>
  </si>
  <si>
    <t>Szczepienie klaczy przeciwko ronieniu zakaźnemu</t>
  </si>
  <si>
    <t>40-50 dzień</t>
  </si>
  <si>
    <t>90-120 dzień</t>
  </si>
  <si>
    <t>Badanie USG klaczy w kierunku źrebności</t>
  </si>
  <si>
    <t>całe stado</t>
  </si>
  <si>
    <t>wg. potrzeb</t>
  </si>
  <si>
    <t>ogiery rozpłodowe</t>
  </si>
  <si>
    <t>mies.</t>
  </si>
  <si>
    <t>w czasie wyźreb.</t>
  </si>
  <si>
    <t>pozostałe miesiące</t>
  </si>
  <si>
    <t>MIESIĄC</t>
  </si>
  <si>
    <t>ILOŚĆ</t>
  </si>
  <si>
    <t>5 - mies. po II dawce</t>
  </si>
  <si>
    <t>WARTOŚĆ NETTO</t>
  </si>
  <si>
    <t>WARTOŚĆ BRUTTO</t>
  </si>
  <si>
    <t>WYSZCZEGÓLNIENIE ZABIEGÓW</t>
  </si>
  <si>
    <t>GRUPA DOCELOWA</t>
  </si>
  <si>
    <t>ORIENTACYJNY TERMIN ZABIEGU</t>
  </si>
  <si>
    <t>rok po ostatnim szczepieniu</t>
  </si>
  <si>
    <t>Zabiegi interwencyjne rozpatrywane indywidualnie względem sytuacji i podjętych niezbędnych czynności lekarsko-weterynaryjnych - każdorazowo ustalane z BdPN</t>
  </si>
  <si>
    <t>Profilaktyka przeciwko ektopasożytom - środki odwszawiające</t>
  </si>
  <si>
    <t>przed sezonem pastwiskowym</t>
  </si>
  <si>
    <t>po sezonie pastwiskowym</t>
  </si>
  <si>
    <t>Wizyta lekarsko-weterynaryjna w godz. 8:00-18:00 w dni robocze</t>
  </si>
  <si>
    <r>
      <t>Odrobaczanie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vertAlign val="superscript"/>
        <sz val="9"/>
        <color theme="1"/>
        <rFont val="Arial"/>
        <family val="2"/>
        <charset val="238"/>
      </rPr>
      <t>1)</t>
    </r>
  </si>
  <si>
    <t>OPIS DODATKOWY</t>
  </si>
  <si>
    <t>Pobranie krwi (obowiązkowe badanie markerów genet.) wraz z wysyłką do laboratorium</t>
  </si>
  <si>
    <t>Pojedyncza projekcja RTG</t>
  </si>
  <si>
    <t>Tarnikowanie przy użyciu tarnika elektrycznego.</t>
  </si>
  <si>
    <t>preparaty odwszawiające, przeciwgrzybiczne, itp. wg potrzeb</t>
  </si>
  <si>
    <t>wiz.</t>
  </si>
  <si>
    <t>WARTOŚĆ BRUTTO RAZEM:</t>
  </si>
  <si>
    <t>DATA PRZYBLIŻ.</t>
  </si>
  <si>
    <t>źrebaki</t>
  </si>
  <si>
    <t>„Wykonanie usług z zakresu profilaktyki weterynaryjnej i leczenia w stadzie koni huculskich 
Zachowawczej Hodowli Konia Huculskiego na terenie Bieszczadzkiego Parku Narodowego w 2023/24 roku.”</t>
  </si>
  <si>
    <t>Odrobaczanie 1)</t>
  </si>
  <si>
    <t>młodz. z 2022 r</t>
  </si>
  <si>
    <t>klacze (2018 i 2020)</t>
  </si>
  <si>
    <t>ALMERIA-W, BOJKA-W, OBSESJA-W, WARKA-W, WIKA-W</t>
  </si>
  <si>
    <t>AŁUN-W, ARONN-W</t>
  </si>
  <si>
    <t>III-IV.2024</t>
  </si>
  <si>
    <t>WARTOŚĆ NETTO RAZEM:</t>
  </si>
  <si>
    <t>wg. potrzeb (szac. 3 wizyty)</t>
  </si>
  <si>
    <t>wg. potrzeb (szac. 6 wizyt)</t>
  </si>
  <si>
    <t>KWOTA VAT RAZEM:</t>
  </si>
  <si>
    <t>A. Profilaktyka weterynaryjna oraz zabiegi planowane w stadzie koni w Zachowawczej Hodowli Konia Huculskiego</t>
  </si>
  <si>
    <t>B. Przyjazd do nagłych przypadków oraz leczenie nagłych przypadków zachorowań koni w Zachowawczej Hodowli Konia Huculskiego</t>
  </si>
  <si>
    <t>KALKULACJA KOSZTÓW</t>
  </si>
  <si>
    <r>
      <t xml:space="preserve">Utrzymanie gotowości do przyjazdu na wezwanie ( dojazd do 48 godzin)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</si>
  <si>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Utrzymanie gotowości do przyjazdu na wezwanie (dojazd do 10 godzin)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</si>
  <si>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Preparatem o szerokim spektrum działania (słupkowce, glisty, owsiki, nicienie wywołujące trichostrongylozę, nicienie z rodziny habronematide i spiruridae węgorki, nicienie gruczołów żołądka, nicienie płucne, tasiemce, gzy, filarie).</t>
    </r>
  </si>
  <si>
    <r>
      <rPr>
        <b/>
        <vertAlign val="superscript"/>
        <sz val="10"/>
        <color theme="1"/>
        <rFont val="Arial"/>
        <family val="2"/>
        <charset val="238"/>
      </rPr>
      <t>2)</t>
    </r>
    <r>
      <rPr>
        <sz val="9"/>
        <color theme="1"/>
        <rFont val="Arial"/>
        <family val="2"/>
        <charset val="238"/>
      </rPr>
      <t>Utrzymanie stałej gotowości do przyjazdu na wezwanie w wymaganym czasie. W przypadku konieczności dłuższego wyjazdu (powyżej 2 dni) gotowość może być zawieszona - po wcześniejszym uzgodnieniu z Dyrekcją Parku. Na czas zawieszenia gotowości wypłacona kwota zostanie proporcjonalnie pomniejszona.</t>
    </r>
  </si>
  <si>
    <r>
      <t xml:space="preserve">CENA JEDN. NETTO </t>
    </r>
    <r>
      <rPr>
        <b/>
        <vertAlign val="superscript"/>
        <sz val="10"/>
        <color theme="1"/>
        <rFont val="Arial Narrow"/>
        <family val="2"/>
        <charset val="238"/>
      </rPr>
      <t>3)</t>
    </r>
  </si>
  <si>
    <r>
      <t xml:space="preserve">3) </t>
    </r>
    <r>
      <rPr>
        <sz val="9"/>
        <color theme="1"/>
        <rFont val="Arial"/>
        <family val="2"/>
        <charset val="238"/>
      </rPr>
      <t>Koszty dojazdu wkalkulowane są w ceny jednostkowe.</t>
    </r>
  </si>
  <si>
    <t>V.2023-II.2024 i V.2024</t>
  </si>
  <si>
    <t>Pobranie krwi (obowiązkowe badanie ogierów rozpłodowych) wraz z wysyłką do laborat.</t>
  </si>
  <si>
    <r>
      <t>2.</t>
    </r>
    <r>
      <rPr>
        <b/>
        <sz val="11"/>
        <color theme="1" tint="4.9989318521683403E-2"/>
        <rFont val="Times New Roman"/>
        <family val="1"/>
        <charset val="238"/>
      </rPr>
      <t xml:space="preserve">       </t>
    </r>
    <r>
      <rPr>
        <b/>
        <sz val="11"/>
        <color theme="1" tint="4.9989318521683403E-2"/>
        <rFont val="Lato"/>
        <family val="2"/>
        <charset val="238"/>
      </rPr>
      <t>KALKULACJA KOSZTÓW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</si>
</sst>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3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b/>
      <sz val="11"/>
      <color theme="1" tint="4.9989318521683403E-2"/>
      <name val="Lato"/>
      <family val="2"/>
      <charset val="238"/>
    </font>
    <font>
      <b/>
      <sz val="11"/>
      <color theme="1" tint="4.9989318521683403E-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ck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8" fontId="2" fillId="0" borderId="0" xfId="1" applyNumberFormat="1" applyFont="1" applyFill="1" applyAlignment="1">
      <alignment vertical="center" wrapText="1"/>
    </xf>
    <xf numFmtId="9" fontId="2" fillId="0" borderId="0" xfId="2" applyFont="1" applyFill="1" applyAlignment="1">
      <alignment horizontal="center" vertical="center" wrapText="1"/>
    </xf>
    <xf numFmtId="9" fontId="2" fillId="0" borderId="0" xfId="2" applyFont="1" applyFill="1" applyAlignment="1" applyProtection="1">
      <alignment horizontal="center" vertical="center" wrapText="1"/>
    </xf>
    <xf numFmtId="8" fontId="2" fillId="0" borderId="0" xfId="1" applyNumberFormat="1" applyFont="1" applyFill="1" applyAlignment="1" applyProtection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33" xfId="0" applyFont="1" applyBorder="1" applyAlignment="1">
      <alignment vertical="center" wrapText="1"/>
    </xf>
    <xf numFmtId="8" fontId="2" fillId="0" borderId="35" xfId="1" applyNumberFormat="1" applyFont="1" applyFill="1" applyBorder="1" applyAlignment="1" applyProtection="1">
      <alignment vertical="center" wrapText="1"/>
      <protection locked="0"/>
    </xf>
    <xf numFmtId="8" fontId="2" fillId="0" borderId="36" xfId="1" applyNumberFormat="1" applyFont="1" applyFill="1" applyBorder="1" applyAlignment="1" applyProtection="1">
      <alignment vertical="center" wrapText="1"/>
      <protection locked="0"/>
    </xf>
    <xf numFmtId="8" fontId="2" fillId="0" borderId="37" xfId="1" applyNumberFormat="1" applyFont="1" applyFill="1" applyBorder="1" applyAlignment="1" applyProtection="1">
      <alignment vertical="center" wrapText="1"/>
      <protection locked="0"/>
    </xf>
    <xf numFmtId="8" fontId="2" fillId="0" borderId="43" xfId="1" applyNumberFormat="1" applyFont="1" applyFill="1" applyBorder="1" applyAlignment="1" applyProtection="1">
      <alignment vertical="center" wrapText="1"/>
      <protection locked="0"/>
    </xf>
    <xf numFmtId="9" fontId="2" fillId="0" borderId="5" xfId="2" applyFont="1" applyFill="1" applyBorder="1" applyAlignment="1" applyProtection="1">
      <alignment horizontal="center" vertical="center" wrapText="1"/>
    </xf>
    <xf numFmtId="9" fontId="2" fillId="0" borderId="10" xfId="2" applyFont="1" applyFill="1" applyBorder="1" applyAlignment="1" applyProtection="1">
      <alignment horizontal="center" vertical="center" wrapText="1"/>
    </xf>
    <xf numFmtId="9" fontId="2" fillId="0" borderId="1" xfId="2" applyFont="1" applyFill="1" applyBorder="1" applyAlignment="1" applyProtection="1">
      <alignment horizontal="center" vertical="center" wrapText="1"/>
    </xf>
    <xf numFmtId="9" fontId="2" fillId="0" borderId="11" xfId="2" applyFont="1" applyFill="1" applyBorder="1" applyAlignment="1" applyProtection="1">
      <alignment horizontal="center" vertical="center" wrapText="1"/>
    </xf>
    <xf numFmtId="9" fontId="2" fillId="0" borderId="8" xfId="2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8" fontId="2" fillId="0" borderId="0" xfId="1" applyNumberFormat="1" applyFont="1" applyFill="1" applyAlignment="1" applyProtection="1">
      <alignment vertical="center" wrapText="1"/>
      <protection locked="0"/>
    </xf>
    <xf numFmtId="9" fontId="2" fillId="0" borderId="0" xfId="2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8" fontId="3" fillId="0" borderId="0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14" fontId="2" fillId="0" borderId="0" xfId="0" applyNumberFormat="1" applyFont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8" fontId="4" fillId="2" borderId="34" xfId="1" applyNumberFormat="1" applyFont="1" applyFill="1" applyBorder="1" applyAlignment="1" applyProtection="1">
      <alignment horizontal="center" vertical="center" wrapText="1"/>
      <protection locked="0"/>
    </xf>
    <xf numFmtId="8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9" fontId="4" fillId="2" borderId="3" xfId="2" applyFont="1" applyFill="1" applyBorder="1" applyAlignment="1" applyProtection="1">
      <alignment horizontal="center" vertical="center" wrapText="1"/>
      <protection locked="0"/>
    </xf>
    <xf numFmtId="8" fontId="4" fillId="2" borderId="13" xfId="1" applyNumberFormat="1" applyFont="1" applyFill="1" applyBorder="1" applyAlignment="1" applyProtection="1">
      <alignment horizontal="center" vertical="center" wrapText="1"/>
      <protection locked="0"/>
    </xf>
    <xf numFmtId="8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8" fontId="3" fillId="2" borderId="24" xfId="1" applyNumberFormat="1" applyFont="1" applyFill="1" applyBorder="1" applyAlignment="1" applyProtection="1">
      <alignment vertical="center" wrapText="1"/>
      <protection locked="0"/>
    </xf>
    <xf numFmtId="8" fontId="3" fillId="2" borderId="25" xfId="1" applyNumberFormat="1" applyFont="1" applyFill="1" applyBorder="1" applyAlignment="1" applyProtection="1">
      <alignment vertical="center" wrapText="1"/>
      <protection locked="0"/>
    </xf>
    <xf numFmtId="8" fontId="3" fillId="2" borderId="26" xfId="1" applyNumberFormat="1" applyFont="1" applyFill="1" applyBorder="1" applyAlignment="1" applyProtection="1">
      <alignment vertical="center" wrapText="1"/>
      <protection locked="0"/>
    </xf>
    <xf numFmtId="8" fontId="3" fillId="2" borderId="30" xfId="1" applyNumberFormat="1" applyFont="1" applyFill="1" applyBorder="1" applyAlignment="1" applyProtection="1">
      <alignment vertical="center" wrapText="1"/>
      <protection locked="0"/>
    </xf>
    <xf numFmtId="8" fontId="3" fillId="2" borderId="31" xfId="1" applyNumberFormat="1" applyFont="1" applyFill="1" applyBorder="1" applyAlignment="1" applyProtection="1">
      <alignment vertical="center" wrapText="1"/>
      <protection locked="0"/>
    </xf>
    <xf numFmtId="8" fontId="3" fillId="2" borderId="27" xfId="1" applyNumberFormat="1" applyFont="1" applyFill="1" applyBorder="1" applyAlignment="1" applyProtection="1">
      <alignment vertical="center" wrapText="1"/>
      <protection locked="0"/>
    </xf>
    <xf numFmtId="8" fontId="3" fillId="0" borderId="14" xfId="1" applyNumberFormat="1" applyFont="1" applyFill="1" applyBorder="1" applyAlignment="1" applyProtection="1">
      <alignment vertical="center" wrapText="1"/>
      <protection locked="0"/>
    </xf>
    <xf numFmtId="8" fontId="3" fillId="0" borderId="15" xfId="1" applyNumberFormat="1" applyFont="1" applyFill="1" applyBorder="1" applyAlignment="1" applyProtection="1">
      <alignment vertical="center" wrapText="1"/>
      <protection locked="0"/>
    </xf>
    <xf numFmtId="8" fontId="3" fillId="0" borderId="16" xfId="1" applyNumberFormat="1" applyFont="1" applyFill="1" applyBorder="1" applyAlignment="1" applyProtection="1">
      <alignment vertical="center" wrapText="1"/>
      <protection locked="0"/>
    </xf>
    <xf numFmtId="8" fontId="3" fillId="0" borderId="28" xfId="1" applyNumberFormat="1" applyFont="1" applyFill="1" applyBorder="1" applyAlignment="1" applyProtection="1">
      <alignment vertical="center" wrapText="1"/>
      <protection locked="0"/>
    </xf>
    <xf numFmtId="8" fontId="3" fillId="0" borderId="29" xfId="1" applyNumberFormat="1" applyFont="1" applyFill="1" applyBorder="1" applyAlignment="1" applyProtection="1">
      <alignment vertical="center" wrapText="1"/>
      <protection locked="0"/>
    </xf>
    <xf numFmtId="8" fontId="3" fillId="0" borderId="17" xfId="1" applyNumberFormat="1" applyFont="1" applyFill="1" applyBorder="1" applyAlignment="1" applyProtection="1">
      <alignment vertical="center" wrapText="1"/>
      <protection locked="0"/>
    </xf>
    <xf numFmtId="8" fontId="3" fillId="0" borderId="19" xfId="1" applyNumberFormat="1" applyFont="1" applyFill="1" applyBorder="1" applyAlignment="1" applyProtection="1">
      <alignment vertical="center" wrapText="1"/>
      <protection locked="0"/>
    </xf>
    <xf numFmtId="8" fontId="3" fillId="0" borderId="20" xfId="1" applyNumberFormat="1" applyFont="1" applyFill="1" applyBorder="1" applyAlignment="1" applyProtection="1">
      <alignment vertical="center" wrapText="1"/>
      <protection locked="0"/>
    </xf>
    <xf numFmtId="8" fontId="3" fillId="0" borderId="21" xfId="1" applyNumberFormat="1" applyFont="1" applyFill="1" applyBorder="1" applyAlignment="1" applyProtection="1">
      <alignment vertical="center" wrapText="1"/>
      <protection locked="0"/>
    </xf>
    <xf numFmtId="8" fontId="3" fillId="0" borderId="22" xfId="1" applyNumberFormat="1" applyFont="1" applyFill="1" applyBorder="1" applyAlignment="1" applyProtection="1">
      <alignment vertical="center" wrapText="1"/>
      <protection locked="0"/>
    </xf>
    <xf numFmtId="8" fontId="3" fillId="0" borderId="23" xfId="1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4F1F3-AC2D-4648-98DF-76BFCA1C1097}">
  <dimension ref="A1:M46"/>
  <sheetViews>
    <sheetView tabSelected="1" topLeftCell="A2" zoomScale="90" zoomScaleNormal="90" workbookViewId="0">
      <selection activeCell="A2" sqref="A2:I2"/>
    </sheetView>
  </sheetViews>
  <sheetFormatPr defaultColWidth="9.28515625" defaultRowHeight="12" x14ac:dyDescent="0.2"/>
  <cols>
    <col min="1" max="1" width="33.7109375" style="6" customWidth="1"/>
    <col min="2" max="2" width="13.7109375" style="6" customWidth="1"/>
    <col min="3" max="3" width="13.5703125" style="8" customWidth="1"/>
    <col min="4" max="4" width="26.7109375" style="5" customWidth="1"/>
    <col min="5" max="5" width="7.7109375" style="8" customWidth="1"/>
    <col min="6" max="6" width="11.7109375" style="9" customWidth="1"/>
    <col min="7" max="8" width="7.7109375" style="8" customWidth="1"/>
    <col min="9" max="9" width="9.7109375" style="1" customWidth="1"/>
    <col min="10" max="10" width="11.7109375" style="1" customWidth="1"/>
    <col min="11" max="11" width="9.28515625" style="2"/>
    <col min="12" max="12" width="9.7109375" style="1" customWidth="1"/>
    <col min="13" max="13" width="11.7109375" style="1" customWidth="1"/>
    <col min="14" max="16384" width="9.28515625" style="6"/>
  </cols>
  <sheetData>
    <row r="1" spans="1:13" ht="14.25" x14ac:dyDescent="0.2">
      <c r="A1" s="22" t="s">
        <v>84</v>
      </c>
      <c r="B1" s="23"/>
      <c r="C1" s="24"/>
      <c r="D1" s="25"/>
      <c r="E1" s="24"/>
      <c r="F1" s="26"/>
      <c r="G1" s="24"/>
      <c r="H1" s="24"/>
      <c r="I1" s="27"/>
      <c r="J1" s="27"/>
      <c r="K1" s="28"/>
      <c r="L1" s="27"/>
      <c r="M1" s="27"/>
    </row>
    <row r="2" spans="1:13" x14ac:dyDescent="0.2">
      <c r="A2" s="29"/>
      <c r="B2" s="29"/>
      <c r="C2" s="29"/>
      <c r="D2" s="29"/>
      <c r="E2" s="29"/>
      <c r="F2" s="29"/>
      <c r="G2" s="29"/>
      <c r="H2" s="29"/>
      <c r="I2" s="29"/>
      <c r="J2" s="30" t="s">
        <v>69</v>
      </c>
      <c r="K2" s="30"/>
      <c r="L2" s="30"/>
      <c r="M2" s="31">
        <f>SUM(J8:J42)</f>
        <v>0</v>
      </c>
    </row>
    <row r="3" spans="1:13" ht="37.5" customHeight="1" x14ac:dyDescent="0.2">
      <c r="A3" s="32" t="s">
        <v>62</v>
      </c>
      <c r="B3" s="32"/>
      <c r="C3" s="32"/>
      <c r="D3" s="32"/>
      <c r="E3" s="32"/>
      <c r="F3" s="32"/>
      <c r="G3" s="32"/>
      <c r="H3" s="32"/>
      <c r="I3" s="33"/>
      <c r="J3" s="30" t="s">
        <v>72</v>
      </c>
      <c r="K3" s="30"/>
      <c r="L3" s="30"/>
      <c r="M3" s="31">
        <f>SUM(L8:L42)</f>
        <v>0</v>
      </c>
    </row>
    <row r="4" spans="1:13" ht="12.75" x14ac:dyDescent="0.2">
      <c r="A4" s="34" t="s">
        <v>75</v>
      </c>
      <c r="B4" s="34"/>
      <c r="C4" s="34"/>
      <c r="D4" s="34"/>
      <c r="E4" s="34"/>
      <c r="F4" s="34"/>
      <c r="G4" s="34"/>
      <c r="H4" s="34"/>
      <c r="I4" s="35"/>
      <c r="J4" s="30" t="s">
        <v>59</v>
      </c>
      <c r="K4" s="30"/>
      <c r="L4" s="30"/>
      <c r="M4" s="31">
        <f>SUM(M8:M42)</f>
        <v>0</v>
      </c>
    </row>
    <row r="5" spans="1:13" ht="12.75" thickBot="1" x14ac:dyDescent="0.25">
      <c r="A5" s="23"/>
      <c r="B5" s="23"/>
      <c r="C5" s="23"/>
      <c r="D5" s="23"/>
      <c r="E5" s="23"/>
      <c r="F5" s="36"/>
      <c r="G5" s="23"/>
      <c r="H5" s="23"/>
      <c r="I5" s="23"/>
      <c r="J5" s="23"/>
      <c r="K5" s="28"/>
      <c r="L5" s="27"/>
      <c r="M5" s="27"/>
    </row>
    <row r="6" spans="1:13" s="7" customFormat="1" ht="48" customHeight="1" thickTop="1" thickBot="1" x14ac:dyDescent="0.25">
      <c r="A6" s="37" t="s">
        <v>43</v>
      </c>
      <c r="B6" s="38" t="s">
        <v>44</v>
      </c>
      <c r="C6" s="38" t="s">
        <v>45</v>
      </c>
      <c r="D6" s="38" t="s">
        <v>53</v>
      </c>
      <c r="E6" s="38" t="s">
        <v>38</v>
      </c>
      <c r="F6" s="39" t="s">
        <v>60</v>
      </c>
      <c r="G6" s="38" t="s">
        <v>39</v>
      </c>
      <c r="H6" s="40" t="s">
        <v>15</v>
      </c>
      <c r="I6" s="41" t="s">
        <v>80</v>
      </c>
      <c r="J6" s="42" t="s">
        <v>41</v>
      </c>
      <c r="K6" s="43" t="s">
        <v>16</v>
      </c>
      <c r="L6" s="44" t="s">
        <v>17</v>
      </c>
      <c r="M6" s="45" t="s">
        <v>42</v>
      </c>
    </row>
    <row r="7" spans="1:13" s="10" customFormat="1" ht="18" customHeight="1" thickTop="1" thickBot="1" x14ac:dyDescent="0.25">
      <c r="A7" s="46" t="s">
        <v>73</v>
      </c>
      <c r="B7" s="47"/>
      <c r="C7" s="47"/>
      <c r="D7" s="47"/>
      <c r="E7" s="47"/>
      <c r="F7" s="47"/>
      <c r="G7" s="47"/>
      <c r="H7" s="48"/>
      <c r="I7" s="49"/>
      <c r="J7" s="49"/>
      <c r="K7" s="49"/>
      <c r="L7" s="49"/>
      <c r="M7" s="50"/>
    </row>
    <row r="8" spans="1:13" ht="21.95" customHeight="1" thickTop="1" x14ac:dyDescent="0.2">
      <c r="A8" s="68" t="s">
        <v>52</v>
      </c>
      <c r="B8" s="69" t="s">
        <v>61</v>
      </c>
      <c r="C8" s="70" t="s">
        <v>2</v>
      </c>
      <c r="D8" s="69"/>
      <c r="E8" s="70">
        <v>5</v>
      </c>
      <c r="F8" s="71">
        <v>45064</v>
      </c>
      <c r="G8" s="70">
        <v>4</v>
      </c>
      <c r="H8" s="72" t="s">
        <v>0</v>
      </c>
      <c r="I8" s="12"/>
      <c r="J8" s="63">
        <f>G8*I8</f>
        <v>0</v>
      </c>
      <c r="K8" s="16"/>
      <c r="L8" s="57">
        <f>J8*K8</f>
        <v>0</v>
      </c>
      <c r="M8" s="51">
        <f>J8+L8</f>
        <v>0</v>
      </c>
    </row>
    <row r="9" spans="1:13" ht="21.95" customHeight="1" x14ac:dyDescent="0.2">
      <c r="A9" s="73" t="s">
        <v>63</v>
      </c>
      <c r="B9" s="74" t="s">
        <v>61</v>
      </c>
      <c r="C9" s="75" t="s">
        <v>2</v>
      </c>
      <c r="D9" s="74"/>
      <c r="E9" s="75">
        <v>6</v>
      </c>
      <c r="F9" s="76">
        <v>45092</v>
      </c>
      <c r="G9" s="75">
        <v>3</v>
      </c>
      <c r="H9" s="77" t="s">
        <v>0</v>
      </c>
      <c r="I9" s="13"/>
      <c r="J9" s="64">
        <f t="shared" ref="J9:J41" si="0">G9*I9</f>
        <v>0</v>
      </c>
      <c r="K9" s="17"/>
      <c r="L9" s="58">
        <f t="shared" ref="L9:L41" si="1">J9*K9</f>
        <v>0</v>
      </c>
      <c r="M9" s="52">
        <f t="shared" ref="M9:M41" si="2">J9+L9</f>
        <v>0</v>
      </c>
    </row>
    <row r="10" spans="1:13" ht="21.95" customHeight="1" x14ac:dyDescent="0.2">
      <c r="A10" s="78" t="s">
        <v>52</v>
      </c>
      <c r="B10" s="79" t="s">
        <v>61</v>
      </c>
      <c r="C10" s="80" t="s">
        <v>3</v>
      </c>
      <c r="D10" s="79"/>
      <c r="E10" s="80">
        <v>7</v>
      </c>
      <c r="F10" s="81">
        <v>45131</v>
      </c>
      <c r="G10" s="80">
        <v>4</v>
      </c>
      <c r="H10" s="82" t="s">
        <v>0</v>
      </c>
      <c r="I10" s="14"/>
      <c r="J10" s="64">
        <f t="shared" si="0"/>
        <v>0</v>
      </c>
      <c r="K10" s="18"/>
      <c r="L10" s="59">
        <f t="shared" si="1"/>
        <v>0</v>
      </c>
      <c r="M10" s="53">
        <f t="shared" si="2"/>
        <v>0</v>
      </c>
    </row>
    <row r="11" spans="1:13" ht="21.95" customHeight="1" x14ac:dyDescent="0.2">
      <c r="A11" s="78" t="s">
        <v>52</v>
      </c>
      <c r="B11" s="79" t="s">
        <v>61</v>
      </c>
      <c r="C11" s="80" t="s">
        <v>3</v>
      </c>
      <c r="D11" s="79"/>
      <c r="E11" s="80">
        <v>9</v>
      </c>
      <c r="F11" s="81">
        <v>45184</v>
      </c>
      <c r="G11" s="80">
        <v>3</v>
      </c>
      <c r="H11" s="82" t="s">
        <v>0</v>
      </c>
      <c r="I11" s="14"/>
      <c r="J11" s="64">
        <f t="shared" si="0"/>
        <v>0</v>
      </c>
      <c r="K11" s="18"/>
      <c r="L11" s="59">
        <f t="shared" si="1"/>
        <v>0</v>
      </c>
      <c r="M11" s="53">
        <f t="shared" si="2"/>
        <v>0</v>
      </c>
    </row>
    <row r="12" spans="1:13" ht="21.95" customHeight="1" x14ac:dyDescent="0.2">
      <c r="A12" s="78" t="s">
        <v>52</v>
      </c>
      <c r="B12" s="79" t="s">
        <v>61</v>
      </c>
      <c r="C12" s="80" t="s">
        <v>4</v>
      </c>
      <c r="D12" s="79"/>
      <c r="E12" s="80">
        <v>10</v>
      </c>
      <c r="F12" s="81">
        <v>45222</v>
      </c>
      <c r="G12" s="80">
        <v>7</v>
      </c>
      <c r="H12" s="82" t="s">
        <v>0</v>
      </c>
      <c r="I12" s="14"/>
      <c r="J12" s="64">
        <f t="shared" si="0"/>
        <v>0</v>
      </c>
      <c r="K12" s="18"/>
      <c r="L12" s="59">
        <f t="shared" si="1"/>
        <v>0</v>
      </c>
      <c r="M12" s="53">
        <f t="shared" si="2"/>
        <v>0</v>
      </c>
    </row>
    <row r="13" spans="1:13" ht="21.95" customHeight="1" x14ac:dyDescent="0.2">
      <c r="A13" s="78" t="s">
        <v>52</v>
      </c>
      <c r="B13" s="79" t="s">
        <v>61</v>
      </c>
      <c r="C13" s="80" t="s">
        <v>5</v>
      </c>
      <c r="D13" s="79"/>
      <c r="E13" s="80">
        <v>11</v>
      </c>
      <c r="F13" s="81">
        <v>45278</v>
      </c>
      <c r="G13" s="80">
        <v>7</v>
      </c>
      <c r="H13" s="82" t="s">
        <v>0</v>
      </c>
      <c r="I13" s="14"/>
      <c r="J13" s="64">
        <f t="shared" si="0"/>
        <v>0</v>
      </c>
      <c r="K13" s="18"/>
      <c r="L13" s="59">
        <f t="shared" si="1"/>
        <v>0</v>
      </c>
      <c r="M13" s="53">
        <f t="shared" si="2"/>
        <v>0</v>
      </c>
    </row>
    <row r="14" spans="1:13" ht="21.95" customHeight="1" x14ac:dyDescent="0.2">
      <c r="A14" s="78" t="s">
        <v>52</v>
      </c>
      <c r="B14" s="79" t="s">
        <v>10</v>
      </c>
      <c r="C14" s="80" t="s">
        <v>49</v>
      </c>
      <c r="D14" s="79"/>
      <c r="E14" s="80">
        <v>5</v>
      </c>
      <c r="F14" s="81">
        <v>45064</v>
      </c>
      <c r="G14" s="80">
        <v>63</v>
      </c>
      <c r="H14" s="82" t="s">
        <v>0</v>
      </c>
      <c r="I14" s="14"/>
      <c r="J14" s="64">
        <f t="shared" si="0"/>
        <v>0</v>
      </c>
      <c r="K14" s="18"/>
      <c r="L14" s="59">
        <f t="shared" si="1"/>
        <v>0</v>
      </c>
      <c r="M14" s="53">
        <f t="shared" si="2"/>
        <v>0</v>
      </c>
    </row>
    <row r="15" spans="1:13" ht="21.95" customHeight="1" x14ac:dyDescent="0.2">
      <c r="A15" s="78" t="s">
        <v>52</v>
      </c>
      <c r="B15" s="79" t="s">
        <v>10</v>
      </c>
      <c r="C15" s="80" t="s">
        <v>50</v>
      </c>
      <c r="D15" s="79"/>
      <c r="E15" s="80">
        <v>11</v>
      </c>
      <c r="F15" s="81">
        <v>45222</v>
      </c>
      <c r="G15" s="80">
        <v>63</v>
      </c>
      <c r="H15" s="82" t="s">
        <v>0</v>
      </c>
      <c r="I15" s="14"/>
      <c r="J15" s="64">
        <f t="shared" si="0"/>
        <v>0</v>
      </c>
      <c r="K15" s="18"/>
      <c r="L15" s="59">
        <f t="shared" si="1"/>
        <v>0</v>
      </c>
      <c r="M15" s="53">
        <f t="shared" si="2"/>
        <v>0</v>
      </c>
    </row>
    <row r="16" spans="1:13" ht="21.95" customHeight="1" x14ac:dyDescent="0.2">
      <c r="A16" s="78" t="s">
        <v>1</v>
      </c>
      <c r="B16" s="79" t="s">
        <v>61</v>
      </c>
      <c r="C16" s="80" t="s">
        <v>6</v>
      </c>
      <c r="D16" s="83"/>
      <c r="E16" s="80">
        <v>9</v>
      </c>
      <c r="F16" s="81">
        <v>45131</v>
      </c>
      <c r="G16" s="80">
        <v>7</v>
      </c>
      <c r="H16" s="82" t="s">
        <v>0</v>
      </c>
      <c r="I16" s="14"/>
      <c r="J16" s="64">
        <f t="shared" si="0"/>
        <v>0</v>
      </c>
      <c r="K16" s="18"/>
      <c r="L16" s="59">
        <f t="shared" si="1"/>
        <v>0</v>
      </c>
      <c r="M16" s="53">
        <f t="shared" si="2"/>
        <v>0</v>
      </c>
    </row>
    <row r="17" spans="1:13" ht="21.95" customHeight="1" x14ac:dyDescent="0.2">
      <c r="A17" s="78" t="s">
        <v>1</v>
      </c>
      <c r="B17" s="79" t="s">
        <v>61</v>
      </c>
      <c r="C17" s="80" t="s">
        <v>7</v>
      </c>
      <c r="D17" s="83"/>
      <c r="E17" s="80">
        <v>10</v>
      </c>
      <c r="F17" s="81">
        <f>F16+35</f>
        <v>45166</v>
      </c>
      <c r="G17" s="80">
        <v>16</v>
      </c>
      <c r="H17" s="82" t="s">
        <v>0</v>
      </c>
      <c r="I17" s="14"/>
      <c r="J17" s="64">
        <f t="shared" si="0"/>
        <v>0</v>
      </c>
      <c r="K17" s="18"/>
      <c r="L17" s="59">
        <f t="shared" si="1"/>
        <v>0</v>
      </c>
      <c r="M17" s="53">
        <f t="shared" si="2"/>
        <v>0</v>
      </c>
    </row>
    <row r="18" spans="1:13" ht="21.95" customHeight="1" x14ac:dyDescent="0.2">
      <c r="A18" s="78" t="s">
        <v>1</v>
      </c>
      <c r="B18" s="79" t="s">
        <v>61</v>
      </c>
      <c r="C18" s="80" t="s">
        <v>8</v>
      </c>
      <c r="D18" s="83"/>
      <c r="E18" s="80">
        <v>2</v>
      </c>
      <c r="F18" s="81">
        <f>F17+150</f>
        <v>45316</v>
      </c>
      <c r="G18" s="80">
        <v>16</v>
      </c>
      <c r="H18" s="82" t="s">
        <v>0</v>
      </c>
      <c r="I18" s="14"/>
      <c r="J18" s="64">
        <f t="shared" si="0"/>
        <v>0</v>
      </c>
      <c r="K18" s="18"/>
      <c r="L18" s="59">
        <f t="shared" si="1"/>
        <v>0</v>
      </c>
      <c r="M18" s="53">
        <f t="shared" si="2"/>
        <v>0</v>
      </c>
    </row>
    <row r="19" spans="1:13" ht="21.95" customHeight="1" x14ac:dyDescent="0.2">
      <c r="A19" s="78" t="s">
        <v>1</v>
      </c>
      <c r="B19" s="79" t="s">
        <v>64</v>
      </c>
      <c r="C19" s="80" t="s">
        <v>40</v>
      </c>
      <c r="D19" s="83"/>
      <c r="E19" s="80">
        <v>10</v>
      </c>
      <c r="F19" s="81">
        <v>45064</v>
      </c>
      <c r="G19" s="80">
        <v>10</v>
      </c>
      <c r="H19" s="82" t="s">
        <v>0</v>
      </c>
      <c r="I19" s="14"/>
      <c r="J19" s="64">
        <f t="shared" si="0"/>
        <v>0</v>
      </c>
      <c r="K19" s="18"/>
      <c r="L19" s="59">
        <f t="shared" si="1"/>
        <v>0</v>
      </c>
      <c r="M19" s="53">
        <f t="shared" si="2"/>
        <v>0</v>
      </c>
    </row>
    <row r="20" spans="1:13" ht="21.95" customHeight="1" x14ac:dyDescent="0.2">
      <c r="A20" s="78" t="s">
        <v>1</v>
      </c>
      <c r="B20" s="79" t="s">
        <v>10</v>
      </c>
      <c r="C20" s="80" t="s">
        <v>46</v>
      </c>
      <c r="D20" s="83"/>
      <c r="E20" s="80">
        <v>11</v>
      </c>
      <c r="F20" s="81">
        <v>45124</v>
      </c>
      <c r="G20" s="80">
        <v>63</v>
      </c>
      <c r="H20" s="82" t="s">
        <v>0</v>
      </c>
      <c r="I20" s="14"/>
      <c r="J20" s="64">
        <f t="shared" si="0"/>
        <v>0</v>
      </c>
      <c r="K20" s="18"/>
      <c r="L20" s="59">
        <f t="shared" si="1"/>
        <v>0</v>
      </c>
      <c r="M20" s="53">
        <f t="shared" si="2"/>
        <v>0</v>
      </c>
    </row>
    <row r="21" spans="1:13" ht="44.1" customHeight="1" x14ac:dyDescent="0.2">
      <c r="A21" s="78" t="s">
        <v>48</v>
      </c>
      <c r="B21" s="79" t="s">
        <v>32</v>
      </c>
      <c r="C21" s="80" t="s">
        <v>9</v>
      </c>
      <c r="D21" s="83" t="s">
        <v>57</v>
      </c>
      <c r="E21" s="80">
        <v>6</v>
      </c>
      <c r="F21" s="81">
        <v>45093</v>
      </c>
      <c r="G21" s="80">
        <v>69</v>
      </c>
      <c r="H21" s="82" t="s">
        <v>0</v>
      </c>
      <c r="I21" s="14"/>
      <c r="J21" s="64">
        <f t="shared" si="0"/>
        <v>0</v>
      </c>
      <c r="K21" s="18"/>
      <c r="L21" s="59">
        <f t="shared" si="1"/>
        <v>0</v>
      </c>
      <c r="M21" s="53">
        <f t="shared" si="2"/>
        <v>0</v>
      </c>
    </row>
    <row r="22" spans="1:13" ht="30" customHeight="1" x14ac:dyDescent="0.2">
      <c r="A22" s="78" t="s">
        <v>28</v>
      </c>
      <c r="B22" s="79" t="s">
        <v>11</v>
      </c>
      <c r="C22" s="80" t="s">
        <v>25</v>
      </c>
      <c r="D22" s="83"/>
      <c r="E22" s="80">
        <v>7</v>
      </c>
      <c r="F22" s="81">
        <v>45166</v>
      </c>
      <c r="G22" s="80">
        <v>14</v>
      </c>
      <c r="H22" s="82" t="s">
        <v>0</v>
      </c>
      <c r="I22" s="14"/>
      <c r="J22" s="64">
        <f t="shared" si="0"/>
        <v>0</v>
      </c>
      <c r="K22" s="18"/>
      <c r="L22" s="59">
        <f t="shared" si="1"/>
        <v>0</v>
      </c>
      <c r="M22" s="53">
        <f t="shared" si="2"/>
        <v>0</v>
      </c>
    </row>
    <row r="23" spans="1:13" ht="30" customHeight="1" x14ac:dyDescent="0.2">
      <c r="A23" s="78" t="s">
        <v>28</v>
      </c>
      <c r="B23" s="79" t="s">
        <v>11</v>
      </c>
      <c r="C23" s="80" t="s">
        <v>26</v>
      </c>
      <c r="D23" s="83"/>
      <c r="E23" s="80">
        <v>10</v>
      </c>
      <c r="F23" s="81">
        <v>45260</v>
      </c>
      <c r="G23" s="80">
        <v>14</v>
      </c>
      <c r="H23" s="82" t="s">
        <v>0</v>
      </c>
      <c r="I23" s="14"/>
      <c r="J23" s="64">
        <f t="shared" si="0"/>
        <v>0</v>
      </c>
      <c r="K23" s="18"/>
      <c r="L23" s="59">
        <f t="shared" si="1"/>
        <v>0</v>
      </c>
      <c r="M23" s="53">
        <f t="shared" si="2"/>
        <v>0</v>
      </c>
    </row>
    <row r="24" spans="1:13" ht="30" customHeight="1" x14ac:dyDescent="0.2">
      <c r="A24" s="78" t="s">
        <v>28</v>
      </c>
      <c r="B24" s="79" t="s">
        <v>11</v>
      </c>
      <c r="C24" s="80" t="s">
        <v>27</v>
      </c>
      <c r="D24" s="83"/>
      <c r="E24" s="80">
        <v>12</v>
      </c>
      <c r="F24" s="81">
        <v>45351</v>
      </c>
      <c r="G24" s="80">
        <v>14</v>
      </c>
      <c r="H24" s="82" t="s">
        <v>0</v>
      </c>
      <c r="I24" s="14"/>
      <c r="J24" s="64">
        <f t="shared" si="0"/>
        <v>0</v>
      </c>
      <c r="K24" s="18"/>
      <c r="L24" s="59">
        <f t="shared" si="1"/>
        <v>0</v>
      </c>
      <c r="M24" s="53">
        <f t="shared" si="2"/>
        <v>0</v>
      </c>
    </row>
    <row r="25" spans="1:13" ht="44.1" customHeight="1" x14ac:dyDescent="0.2">
      <c r="A25" s="78" t="s">
        <v>54</v>
      </c>
      <c r="B25" s="79" t="s">
        <v>65</v>
      </c>
      <c r="C25" s="80" t="s">
        <v>9</v>
      </c>
      <c r="D25" s="83" t="s">
        <v>66</v>
      </c>
      <c r="E25" s="80">
        <v>5</v>
      </c>
      <c r="F25" s="81">
        <v>45124</v>
      </c>
      <c r="G25" s="80">
        <v>4</v>
      </c>
      <c r="H25" s="82" t="s">
        <v>0</v>
      </c>
      <c r="I25" s="14"/>
      <c r="J25" s="64">
        <f t="shared" si="0"/>
        <v>0</v>
      </c>
      <c r="K25" s="18"/>
      <c r="L25" s="59">
        <f t="shared" si="1"/>
        <v>0</v>
      </c>
      <c r="M25" s="53">
        <f t="shared" si="2"/>
        <v>0</v>
      </c>
    </row>
    <row r="26" spans="1:13" ht="44.1" customHeight="1" x14ac:dyDescent="0.2">
      <c r="A26" s="78" t="s">
        <v>83</v>
      </c>
      <c r="B26" s="79" t="s">
        <v>34</v>
      </c>
      <c r="C26" s="80" t="s">
        <v>9</v>
      </c>
      <c r="D26" s="83" t="s">
        <v>67</v>
      </c>
      <c r="E26" s="80">
        <v>2</v>
      </c>
      <c r="F26" s="81">
        <v>45316</v>
      </c>
      <c r="G26" s="80">
        <v>2</v>
      </c>
      <c r="H26" s="82" t="s">
        <v>0</v>
      </c>
      <c r="I26" s="14"/>
      <c r="J26" s="64">
        <f t="shared" si="0"/>
        <v>0</v>
      </c>
      <c r="K26" s="18"/>
      <c r="L26" s="59">
        <f t="shared" si="1"/>
        <v>0</v>
      </c>
      <c r="M26" s="53">
        <f t="shared" si="2"/>
        <v>0</v>
      </c>
    </row>
    <row r="27" spans="1:13" ht="21.95" customHeight="1" x14ac:dyDescent="0.2">
      <c r="A27" s="78" t="s">
        <v>31</v>
      </c>
      <c r="B27" s="79" t="s">
        <v>11</v>
      </c>
      <c r="C27" s="80" t="s">
        <v>29</v>
      </c>
      <c r="D27" s="83"/>
      <c r="E27" s="80">
        <v>5</v>
      </c>
      <c r="F27" s="81">
        <v>45124</v>
      </c>
      <c r="G27" s="80">
        <v>16</v>
      </c>
      <c r="H27" s="82" t="s">
        <v>0</v>
      </c>
      <c r="I27" s="14"/>
      <c r="J27" s="64">
        <f t="shared" si="0"/>
        <v>0</v>
      </c>
      <c r="K27" s="18"/>
      <c r="L27" s="59">
        <f t="shared" si="1"/>
        <v>0</v>
      </c>
      <c r="M27" s="53">
        <f t="shared" si="2"/>
        <v>0</v>
      </c>
    </row>
    <row r="28" spans="1:13" ht="21.95" customHeight="1" x14ac:dyDescent="0.2">
      <c r="A28" s="78" t="s">
        <v>31</v>
      </c>
      <c r="B28" s="79" t="s">
        <v>11</v>
      </c>
      <c r="C28" s="80" t="s">
        <v>30</v>
      </c>
      <c r="D28" s="83"/>
      <c r="E28" s="80">
        <v>7</v>
      </c>
      <c r="F28" s="81">
        <v>45184</v>
      </c>
      <c r="G28" s="80">
        <v>16</v>
      </c>
      <c r="H28" s="82" t="s">
        <v>0</v>
      </c>
      <c r="I28" s="14"/>
      <c r="J28" s="64">
        <f t="shared" si="0"/>
        <v>0</v>
      </c>
      <c r="K28" s="18"/>
      <c r="L28" s="59">
        <f t="shared" si="1"/>
        <v>0</v>
      </c>
      <c r="M28" s="53">
        <f t="shared" si="2"/>
        <v>0</v>
      </c>
    </row>
    <row r="29" spans="1:13" ht="21.95" customHeight="1" x14ac:dyDescent="0.2">
      <c r="A29" s="78" t="s">
        <v>12</v>
      </c>
      <c r="B29" s="79" t="s">
        <v>13</v>
      </c>
      <c r="C29" s="80" t="s">
        <v>14</v>
      </c>
      <c r="D29" s="83"/>
      <c r="E29" s="80">
        <v>4</v>
      </c>
      <c r="F29" s="81">
        <v>45316</v>
      </c>
      <c r="G29" s="80">
        <v>3</v>
      </c>
      <c r="H29" s="82" t="s">
        <v>0</v>
      </c>
      <c r="I29" s="14"/>
      <c r="J29" s="64">
        <f t="shared" si="0"/>
        <v>0</v>
      </c>
      <c r="K29" s="18"/>
      <c r="L29" s="59">
        <f t="shared" si="1"/>
        <v>0</v>
      </c>
      <c r="M29" s="53">
        <f t="shared" si="2"/>
        <v>0</v>
      </c>
    </row>
    <row r="30" spans="1:13" ht="44.1" customHeight="1" x14ac:dyDescent="0.2">
      <c r="A30" s="78" t="s">
        <v>18</v>
      </c>
      <c r="B30" s="79" t="s">
        <v>33</v>
      </c>
      <c r="C30" s="80" t="s">
        <v>33</v>
      </c>
      <c r="D30" s="83"/>
      <c r="E30" s="80"/>
      <c r="F30" s="81"/>
      <c r="G30" s="80">
        <v>10</v>
      </c>
      <c r="H30" s="82" t="s">
        <v>0</v>
      </c>
      <c r="I30" s="14"/>
      <c r="J30" s="64">
        <f t="shared" si="0"/>
        <v>0</v>
      </c>
      <c r="K30" s="18"/>
      <c r="L30" s="59">
        <f t="shared" si="1"/>
        <v>0</v>
      </c>
      <c r="M30" s="53">
        <f t="shared" si="2"/>
        <v>0</v>
      </c>
    </row>
    <row r="31" spans="1:13" ht="21.95" customHeight="1" x14ac:dyDescent="0.2">
      <c r="A31" s="78" t="s">
        <v>24</v>
      </c>
      <c r="B31" s="79" t="s">
        <v>33</v>
      </c>
      <c r="C31" s="80" t="s">
        <v>33</v>
      </c>
      <c r="D31" s="83"/>
      <c r="E31" s="80"/>
      <c r="F31" s="81"/>
      <c r="G31" s="80">
        <v>3</v>
      </c>
      <c r="H31" s="82" t="s">
        <v>0</v>
      </c>
      <c r="I31" s="14"/>
      <c r="J31" s="64">
        <f t="shared" si="0"/>
        <v>0</v>
      </c>
      <c r="K31" s="18"/>
      <c r="L31" s="59">
        <f t="shared" si="1"/>
        <v>0</v>
      </c>
      <c r="M31" s="53">
        <f t="shared" si="2"/>
        <v>0</v>
      </c>
    </row>
    <row r="32" spans="1:13" ht="21.95" customHeight="1" x14ac:dyDescent="0.2">
      <c r="A32" s="78" t="s">
        <v>55</v>
      </c>
      <c r="B32" s="79" t="s">
        <v>33</v>
      </c>
      <c r="C32" s="80" t="s">
        <v>33</v>
      </c>
      <c r="D32" s="83"/>
      <c r="E32" s="80"/>
      <c r="F32" s="81"/>
      <c r="G32" s="80">
        <v>5</v>
      </c>
      <c r="H32" s="82" t="s">
        <v>0</v>
      </c>
      <c r="I32" s="14"/>
      <c r="J32" s="64">
        <f t="shared" si="0"/>
        <v>0</v>
      </c>
      <c r="K32" s="18"/>
      <c r="L32" s="59">
        <f t="shared" si="1"/>
        <v>0</v>
      </c>
      <c r="M32" s="53">
        <f t="shared" si="2"/>
        <v>0</v>
      </c>
    </row>
    <row r="33" spans="1:13" ht="21.95" customHeight="1" x14ac:dyDescent="0.2">
      <c r="A33" s="78" t="s">
        <v>19</v>
      </c>
      <c r="B33" s="79" t="s">
        <v>33</v>
      </c>
      <c r="C33" s="80" t="s">
        <v>33</v>
      </c>
      <c r="D33" s="83"/>
      <c r="E33" s="80"/>
      <c r="F33" s="81"/>
      <c r="G33" s="80">
        <v>15</v>
      </c>
      <c r="H33" s="82" t="s">
        <v>0</v>
      </c>
      <c r="I33" s="14"/>
      <c r="J33" s="64">
        <f t="shared" si="0"/>
        <v>0</v>
      </c>
      <c r="K33" s="18"/>
      <c r="L33" s="59">
        <f t="shared" si="1"/>
        <v>0</v>
      </c>
      <c r="M33" s="53">
        <f t="shared" si="2"/>
        <v>0</v>
      </c>
    </row>
    <row r="34" spans="1:13" ht="30" customHeight="1" x14ac:dyDescent="0.2">
      <c r="A34" s="78" t="s">
        <v>20</v>
      </c>
      <c r="B34" s="79" t="s">
        <v>33</v>
      </c>
      <c r="C34" s="80" t="s">
        <v>33</v>
      </c>
      <c r="D34" s="83" t="s">
        <v>56</v>
      </c>
      <c r="E34" s="80"/>
      <c r="F34" s="81"/>
      <c r="G34" s="80">
        <v>5</v>
      </c>
      <c r="H34" s="82" t="s">
        <v>0</v>
      </c>
      <c r="I34" s="14"/>
      <c r="J34" s="64">
        <f t="shared" si="0"/>
        <v>0</v>
      </c>
      <c r="K34" s="18"/>
      <c r="L34" s="59">
        <f t="shared" si="1"/>
        <v>0</v>
      </c>
      <c r="M34" s="53">
        <f t="shared" si="2"/>
        <v>0</v>
      </c>
    </row>
    <row r="35" spans="1:13" ht="30" customHeight="1" x14ac:dyDescent="0.2">
      <c r="A35" s="78" t="s">
        <v>21</v>
      </c>
      <c r="B35" s="79" t="s">
        <v>33</v>
      </c>
      <c r="C35" s="80" t="s">
        <v>33</v>
      </c>
      <c r="D35" s="83"/>
      <c r="E35" s="80"/>
      <c r="F35" s="81"/>
      <c r="G35" s="80">
        <v>5</v>
      </c>
      <c r="H35" s="82" t="s">
        <v>0</v>
      </c>
      <c r="I35" s="14"/>
      <c r="J35" s="64">
        <f t="shared" si="0"/>
        <v>0</v>
      </c>
      <c r="K35" s="18"/>
      <c r="L35" s="59">
        <f t="shared" si="1"/>
        <v>0</v>
      </c>
      <c r="M35" s="53">
        <f t="shared" si="2"/>
        <v>0</v>
      </c>
    </row>
    <row r="36" spans="1:13" ht="21.95" customHeight="1" x14ac:dyDescent="0.2">
      <c r="A36" s="78" t="s">
        <v>22</v>
      </c>
      <c r="B36" s="79" t="s">
        <v>33</v>
      </c>
      <c r="C36" s="80" t="s">
        <v>33</v>
      </c>
      <c r="D36" s="83"/>
      <c r="E36" s="80"/>
      <c r="F36" s="81"/>
      <c r="G36" s="80">
        <v>5</v>
      </c>
      <c r="H36" s="82" t="s">
        <v>0</v>
      </c>
      <c r="I36" s="14"/>
      <c r="J36" s="64">
        <f t="shared" si="0"/>
        <v>0</v>
      </c>
      <c r="K36" s="18"/>
      <c r="L36" s="59">
        <f t="shared" si="1"/>
        <v>0</v>
      </c>
      <c r="M36" s="53">
        <f t="shared" si="2"/>
        <v>0</v>
      </c>
    </row>
    <row r="37" spans="1:13" ht="30" customHeight="1" x14ac:dyDescent="0.2">
      <c r="A37" s="78" t="s">
        <v>77</v>
      </c>
      <c r="B37" s="79" t="s">
        <v>36</v>
      </c>
      <c r="C37" s="80" t="s">
        <v>68</v>
      </c>
      <c r="D37" s="83"/>
      <c r="E37" s="80"/>
      <c r="F37" s="81"/>
      <c r="G37" s="80">
        <v>2</v>
      </c>
      <c r="H37" s="82" t="s">
        <v>35</v>
      </c>
      <c r="I37" s="14"/>
      <c r="J37" s="64">
        <f t="shared" si="0"/>
        <v>0</v>
      </c>
      <c r="K37" s="18"/>
      <c r="L37" s="59">
        <f t="shared" si="1"/>
        <v>0</v>
      </c>
      <c r="M37" s="53">
        <f t="shared" si="2"/>
        <v>0</v>
      </c>
    </row>
    <row r="38" spans="1:13" ht="30" customHeight="1" thickBot="1" x14ac:dyDescent="0.25">
      <c r="A38" s="78" t="s">
        <v>76</v>
      </c>
      <c r="B38" s="79" t="s">
        <v>37</v>
      </c>
      <c r="C38" s="80" t="s">
        <v>82</v>
      </c>
      <c r="D38" s="83"/>
      <c r="E38" s="80"/>
      <c r="F38" s="81"/>
      <c r="G38" s="80">
        <v>10</v>
      </c>
      <c r="H38" s="82" t="s">
        <v>35</v>
      </c>
      <c r="I38" s="14"/>
      <c r="J38" s="64">
        <f t="shared" si="0"/>
        <v>0</v>
      </c>
      <c r="K38" s="19"/>
      <c r="L38" s="59">
        <f t="shared" si="1"/>
        <v>0</v>
      </c>
      <c r="M38" s="53">
        <f t="shared" si="2"/>
        <v>0</v>
      </c>
    </row>
    <row r="39" spans="1:13" s="10" customFormat="1" ht="21.95" customHeight="1" thickTop="1" thickBot="1" x14ac:dyDescent="0.25">
      <c r="A39" s="46" t="s">
        <v>74</v>
      </c>
      <c r="B39" s="47"/>
      <c r="C39" s="47"/>
      <c r="D39" s="47"/>
      <c r="E39" s="47"/>
      <c r="F39" s="47"/>
      <c r="G39" s="47"/>
      <c r="H39" s="48"/>
      <c r="I39" s="11"/>
      <c r="J39" s="49"/>
      <c r="K39" s="11"/>
      <c r="L39" s="49"/>
      <c r="M39" s="50"/>
    </row>
    <row r="40" spans="1:13" ht="39.950000000000003" customHeight="1" thickTop="1" x14ac:dyDescent="0.2">
      <c r="A40" s="68" t="s">
        <v>51</v>
      </c>
      <c r="B40" s="84" t="s">
        <v>71</v>
      </c>
      <c r="C40" s="84"/>
      <c r="D40" s="84"/>
      <c r="E40" s="84"/>
      <c r="F40" s="84"/>
      <c r="G40" s="70">
        <v>6</v>
      </c>
      <c r="H40" s="72" t="s">
        <v>58</v>
      </c>
      <c r="I40" s="12"/>
      <c r="J40" s="65">
        <f t="shared" si="0"/>
        <v>0</v>
      </c>
      <c r="K40" s="16"/>
      <c r="L40" s="60">
        <f t="shared" si="1"/>
        <v>0</v>
      </c>
      <c r="M40" s="54">
        <f t="shared" si="2"/>
        <v>0</v>
      </c>
    </row>
    <row r="41" spans="1:13" ht="39.950000000000003" customHeight="1" x14ac:dyDescent="0.2">
      <c r="A41" s="78" t="s">
        <v>23</v>
      </c>
      <c r="B41" s="85" t="s">
        <v>70</v>
      </c>
      <c r="C41" s="85"/>
      <c r="D41" s="85"/>
      <c r="E41" s="85"/>
      <c r="F41" s="85"/>
      <c r="G41" s="80">
        <v>3</v>
      </c>
      <c r="H41" s="82" t="s">
        <v>58</v>
      </c>
      <c r="I41" s="14"/>
      <c r="J41" s="66">
        <f t="shared" si="0"/>
        <v>0</v>
      </c>
      <c r="K41" s="18"/>
      <c r="L41" s="61">
        <f t="shared" si="1"/>
        <v>0</v>
      </c>
      <c r="M41" s="55">
        <f t="shared" si="2"/>
        <v>0</v>
      </c>
    </row>
    <row r="42" spans="1:13" ht="68.25" customHeight="1" thickBot="1" x14ac:dyDescent="0.25">
      <c r="A42" s="86" t="s">
        <v>47</v>
      </c>
      <c r="B42" s="87" t="s">
        <v>33</v>
      </c>
      <c r="C42" s="87"/>
      <c r="D42" s="87"/>
      <c r="E42" s="87"/>
      <c r="F42" s="87"/>
      <c r="G42" s="88"/>
      <c r="H42" s="89"/>
      <c r="I42" s="15"/>
      <c r="J42" s="67"/>
      <c r="K42" s="20"/>
      <c r="L42" s="62"/>
      <c r="M42" s="56"/>
    </row>
    <row r="43" spans="1:13" ht="12.75" thickTop="1" x14ac:dyDescent="0.2">
      <c r="A43" s="23"/>
      <c r="B43" s="23"/>
      <c r="C43" s="24"/>
      <c r="D43" s="25"/>
      <c r="E43" s="24"/>
      <c r="F43" s="26"/>
      <c r="G43" s="24"/>
      <c r="H43" s="24"/>
      <c r="J43" s="4"/>
      <c r="K43" s="3"/>
      <c r="L43" s="4"/>
      <c r="M43" s="4"/>
    </row>
    <row r="44" spans="1:13" ht="39.950000000000003" customHeight="1" x14ac:dyDescent="0.2">
      <c r="A44" s="29" t="s">
        <v>78</v>
      </c>
      <c r="B44" s="29"/>
      <c r="C44" s="29"/>
      <c r="D44" s="29"/>
      <c r="E44" s="29"/>
      <c r="F44" s="29"/>
      <c r="G44" s="29"/>
      <c r="H44" s="29"/>
      <c r="I44" s="6"/>
      <c r="J44" s="6"/>
      <c r="K44" s="6"/>
      <c r="L44" s="6"/>
      <c r="M44" s="6"/>
    </row>
    <row r="45" spans="1:13" ht="39.950000000000003" customHeight="1" x14ac:dyDescent="0.2">
      <c r="A45" s="29" t="s">
        <v>79</v>
      </c>
      <c r="B45" s="29"/>
      <c r="C45" s="29"/>
      <c r="D45" s="29"/>
      <c r="E45" s="29"/>
      <c r="F45" s="29"/>
      <c r="G45" s="29"/>
      <c r="H45" s="29"/>
      <c r="I45" s="21"/>
      <c r="J45" s="21"/>
      <c r="K45" s="21"/>
      <c r="L45" s="21"/>
      <c r="M45" s="21"/>
    </row>
    <row r="46" spans="1:13" ht="39.950000000000003" customHeight="1" x14ac:dyDescent="0.2">
      <c r="A46" s="29" t="s">
        <v>81</v>
      </c>
      <c r="B46" s="29"/>
      <c r="C46" s="29"/>
      <c r="D46" s="29"/>
      <c r="E46" s="29"/>
      <c r="F46" s="29"/>
      <c r="G46" s="29"/>
      <c r="H46" s="29"/>
      <c r="I46" s="21"/>
      <c r="J46" s="21"/>
      <c r="K46" s="21"/>
      <c r="L46" s="21"/>
      <c r="M46" s="21"/>
    </row>
  </sheetData>
  <mergeCells count="16">
    <mergeCell ref="A39:H39"/>
    <mergeCell ref="A2:I2"/>
    <mergeCell ref="J2:L2"/>
    <mergeCell ref="A3:H3"/>
    <mergeCell ref="J3:L3"/>
    <mergeCell ref="A4:H4"/>
    <mergeCell ref="J4:L4"/>
    <mergeCell ref="A7:H7"/>
    <mergeCell ref="A46:H46"/>
    <mergeCell ref="I46:M46"/>
    <mergeCell ref="B40:F40"/>
    <mergeCell ref="B41:F41"/>
    <mergeCell ref="B42:F42"/>
    <mergeCell ref="A44:H44"/>
    <mergeCell ref="A45:H45"/>
    <mergeCell ref="I45:M4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Leopold Bekier</dc:creator>
  <cp:lastModifiedBy>Leopold Bekier</cp:lastModifiedBy>
  <cp:lastPrinted>2023-05-04T19:39:09Z</cp:lastPrinted>
  <dcterms:created xsi:type="dcterms:W3CDTF">2021-12-20T07:35:39Z</dcterms:created>
  <dcterms:modified xsi:type="dcterms:W3CDTF">2023-05-05T08:09:17Z</dcterms:modified>
</cp:coreProperties>
</file>